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Q4/"/>
    </mc:Choice>
  </mc:AlternateContent>
  <xr:revisionPtr revIDLastSave="74" documentId="8_{BCB1B751-DFAB-4D0B-BF46-F15A689607A2}" xr6:coauthVersionLast="47" xr6:coauthVersionMax="47" xr10:uidLastSave="{72B25161-97D1-4A05-8929-7FE4C548D53C}"/>
  <bookViews>
    <workbookView xWindow="28680" yWindow="-120" windowWidth="29040" windowHeight="15840" xr2:uid="{00000000-000D-0000-FFFF-FFFF00000000}"/>
  </bookViews>
  <sheets>
    <sheet name="Q4-2024" sheetId="11" r:id="rId1"/>
    <sheet name="fördelning per trad &amp; fond" sheetId="12" r:id="rId2"/>
    <sheet name="Okt" sheetId="7" r:id="rId3"/>
    <sheet name="Nov" sheetId="8" r:id="rId4"/>
    <sheet name="Dec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1" l="1"/>
  <c r="E47" i="11"/>
  <c r="E3" i="12"/>
  <c r="E4" i="12"/>
  <c r="E5" i="12"/>
  <c r="E6" i="12"/>
  <c r="E7" i="12"/>
  <c r="B8" i="12"/>
  <c r="C8" i="12"/>
  <c r="D8" i="12"/>
  <c r="E11" i="12"/>
  <c r="E12" i="12"/>
  <c r="E13" i="12"/>
  <c r="E14" i="12"/>
  <c r="E15" i="12"/>
  <c r="E16" i="12"/>
  <c r="E17" i="12"/>
  <c r="E18" i="12"/>
  <c r="E19" i="12"/>
  <c r="E20" i="12"/>
  <c r="B21" i="12"/>
  <c r="C21" i="12"/>
  <c r="D21" i="12"/>
  <c r="C22" i="12"/>
  <c r="E17" i="8"/>
  <c r="C17" i="8"/>
  <c r="B22" i="12" l="1"/>
  <c r="E21" i="12"/>
  <c r="D22" i="12"/>
  <c r="E22" i="12" s="1"/>
  <c r="E8" i="12"/>
  <c r="C17" i="7"/>
  <c r="C17" i="9"/>
  <c r="E17" i="9"/>
  <c r="E17" i="7"/>
</calcChain>
</file>

<file path=xl/sharedStrings.xml><?xml version="1.0" encoding="utf-8"?>
<sst xmlns="http://schemas.openxmlformats.org/spreadsheetml/2006/main" count="280" uniqueCount="59">
  <si>
    <t>PremieBelopp</t>
  </si>
  <si>
    <t>Period</t>
  </si>
  <si>
    <t>LivbolagsNamn</t>
  </si>
  <si>
    <t>Alecta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</si>
  <si>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</si>
  <si>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</si>
  <si>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</si>
  <si>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</si>
  <si>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</si>
  <si>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</si>
  <si>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</si>
  <si>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</si>
  <si>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</si>
  <si>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</si>
  <si>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</si>
  <si>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</si>
  <si>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</si>
  <si>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</si>
  <si>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</si>
  <si>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</si>
  <si>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</si>
  <si>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</si>
  <si>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</si>
  <si>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</si>
  <si>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</si>
  <si>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</si>
  <si>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</si>
  <si>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</si>
  <si>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</si>
  <si>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</si>
  <si>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</si>
  <si>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</si>
  <si>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</si>
  <si>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</si>
  <si>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5020146865</t>
  </si>
  <si>
    <t>5020332259</t>
  </si>
  <si>
    <t>AMF Tjänstepension AB (Fond)</t>
  </si>
  <si>
    <t>AMF Tjänstepension AB (Trad)</t>
  </si>
  <si>
    <t>5164016619</t>
  </si>
  <si>
    <t>5164016643</t>
  </si>
  <si>
    <t>Futur</t>
  </si>
  <si>
    <t>5164018284</t>
  </si>
  <si>
    <t>5164016544</t>
  </si>
  <si>
    <t>5164018219</t>
  </si>
  <si>
    <t>5164018508</t>
  </si>
  <si>
    <t>5164018243</t>
  </si>
  <si>
    <t>5164060948</t>
  </si>
  <si>
    <t>5164018292</t>
  </si>
  <si>
    <t>5164018607</t>
  </si>
  <si>
    <t>Premie Belopp</t>
  </si>
  <si>
    <t>Antal Individer</t>
  </si>
  <si>
    <t>Livbolags Namn</t>
  </si>
  <si>
    <t>Organisations Nummer</t>
  </si>
  <si>
    <t>2024-10-01</t>
  </si>
  <si>
    <t>2024-11-01</t>
  </si>
  <si>
    <t>2024-12-01</t>
  </si>
  <si>
    <t>Q4-2024</t>
  </si>
  <si>
    <t>Q4 2024</t>
  </si>
  <si>
    <t>Totalt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</si>
</sst>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</font>
    <font>
      <b/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40">
    <xf numFmtId="0" fontId="0" fillId="0" borderId="0" xfId="0"/>
    <xf numFmtId="0" fontId="0" fillId="0" borderId="0" xfId="0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4" fillId="2" borderId="0" xfId="7"/>
    <xf numFmtId="0" fontId="6" fillId="2" borderId="0" xfId="7" applyFont="1"/>
    <xf numFmtId="3" fontId="6" fillId="2" borderId="1" xfId="7" applyNumberFormat="1" applyFont="1" applyBorder="1"/>
    <xf numFmtId="0" fontId="6" fillId="2" borderId="1" xfId="7" applyFont="1" applyBorder="1" applyAlignment="1">
      <alignment horizontal="right"/>
    </xf>
    <xf numFmtId="0" fontId="6" fillId="2" borderId="1" xfId="7" applyFont="1" applyBorder="1"/>
    <xf numFmtId="0" fontId="7" fillId="3" borderId="0" xfId="7" applyFont="1" applyFill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2" fillId="4" borderId="1" xfId="7" applyNumberFormat="1" applyFont="1" applyFill="1" applyBorder="1" applyAlignment="1">
      <alignment horizontal="center"/>
    </xf>
    <xf numFmtId="0" fontId="2" fillId="4" borderId="1" xfId="7" applyFont="1" applyFill="1" applyBorder="1" applyAlignment="1">
      <alignment horizontal="center"/>
    </xf>
    <xf numFmtId="3" fontId="4" fillId="2" borderId="0" xfId="7" applyNumberFormat="1"/>
    <xf numFmtId="3" fontId="6" fillId="2" borderId="0" xfId="7" applyNumberFormat="1" applyFont="1"/>
    <xf numFmtId="0" fontId="4" fillId="2" borderId="0" xfId="17"/>
    <xf numFmtId="3" fontId="5" fillId="7" borderId="1" xfId="17" applyNumberFormat="1" applyFont="1" applyFill="1" applyBorder="1" applyAlignment="1">
      <alignment horizontal="center"/>
    </xf>
    <xf numFmtId="0" fontId="5" fillId="7" borderId="1" xfId="17" applyFont="1" applyFill="1" applyBorder="1" applyAlignment="1">
      <alignment horizontal="center"/>
    </xf>
    <xf numFmtId="3" fontId="3" fillId="6" borderId="1" xfId="17" applyNumberFormat="1" applyFont="1" applyFill="1" applyBorder="1" applyAlignment="1">
      <alignment horizontal="center"/>
    </xf>
    <xf numFmtId="3" fontId="2" fillId="6" borderId="1" xfId="17" applyNumberFormat="1" applyFont="1" applyFill="1" applyBorder="1" applyAlignment="1">
      <alignment horizontal="center"/>
    </xf>
    <xf numFmtId="0" fontId="2" fillId="6" borderId="1" xfId="17" applyFont="1" applyFill="1" applyBorder="1" applyAlignment="1">
      <alignment horizontal="center"/>
    </xf>
    <xf numFmtId="3" fontId="3" fillId="2" borderId="1" xfId="17" applyNumberFormat="1" applyFont="1" applyBorder="1" applyAlignment="1">
      <alignment horizontal="center"/>
    </xf>
    <xf numFmtId="0" fontId="1" fillId="2" borderId="1" xfId="17" applyFont="1" applyBorder="1" applyAlignment="1">
      <alignment horizontal="center"/>
    </xf>
    <xf numFmtId="0" fontId="1" fillId="6" borderId="2" xfId="17" applyFont="1" applyFill="1" applyBorder="1" applyAlignment="1">
      <alignment horizontal="center"/>
    </xf>
    <xf numFmtId="0" fontId="1" fillId="6" borderId="1" xfId="17" applyFont="1" applyFill="1" applyBorder="1" applyAlignment="1">
      <alignment horizontal="center"/>
    </xf>
    <xf numFmtId="3" fontId="3" fillId="5" borderId="2" xfId="17" applyNumberFormat="1" applyFont="1" applyFill="1" applyBorder="1" applyAlignment="1">
      <alignment horizontal="center"/>
    </xf>
    <xf numFmtId="3" fontId="2" fillId="5" borderId="1" xfId="17" applyNumberFormat="1" applyFont="1" applyFill="1" applyBorder="1" applyAlignment="1">
      <alignment horizontal="center"/>
    </xf>
    <xf numFmtId="0" fontId="2" fillId="5" borderId="1" xfId="17" applyFont="1" applyFill="1" applyBorder="1" applyAlignment="1">
      <alignment horizontal="center"/>
    </xf>
    <xf numFmtId="3" fontId="3" fillId="5" borderId="1" xfId="17" applyNumberFormat="1" applyFont="1" applyFill="1" applyBorder="1" applyAlignment="1">
      <alignment horizontal="center"/>
    </xf>
    <xf numFmtId="0" fontId="1" fillId="5" borderId="2" xfId="17" applyFont="1" applyFill="1" applyBorder="1" applyAlignment="1">
      <alignment horizontal="center"/>
    </xf>
    <xf numFmtId="0" fontId="1" fillId="5" borderId="1" xfId="17" applyFont="1" applyFill="1" applyBorder="1" applyAlignment="1">
      <alignment horizontal="center"/>
    </xf>
    <xf numFmtId="17" fontId="5" fillId="7" borderId="1" xfId="17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18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" xfId="17" xr:uid="{A535ED13-A91F-4CD7-A8AA-5307C366292B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04F1-1C88-4E18-9759-79B3793EBA61}">
  <dimension ref="A1:G49"/>
  <sheetViews>
    <sheetView tabSelected="1" workbookViewId="0"/>
  </sheetViews>
  <sheetFormatPr defaultRowHeight="18" customHeight="1" x14ac:dyDescent="0.25"/>
  <cols>
    <col min="1" max="1" width="19.28515625" style="11" bestFit="1" customWidth="1" collapsed="1"/>
    <col min="2" max="2" width="36.85546875" style="11" bestFit="1" customWidth="1" collapsed="1"/>
    <col min="3" max="3" width="12.7109375" style="11" bestFit="1" customWidth="1" collapsed="1"/>
    <col min="4" max="4" width="9.85546875" style="11" bestFit="1" customWidth="1" collapsed="1"/>
    <col min="5" max="5" width="12.5703125" style="11" bestFit="1" customWidth="1" collapsed="1"/>
    <col min="6" max="16384" width="9.140625" style="10"/>
  </cols>
  <sheetData>
    <row r="1" spans="1:7" ht="18" customHeight="1" x14ac:dyDescent="0.25">
      <c r="A1" s="15" t="s">
        <v>52</v>
      </c>
      <c r="B1" s="15" t="s">
        <v>51</v>
      </c>
      <c r="C1" s="15" t="s">
        <v>50</v>
      </c>
      <c r="D1" s="15" t="s">
        <v>1</v>
      </c>
      <c r="E1" s="15" t="s">
        <v>49</v>
      </c>
    </row>
    <row r="2" spans="1:7" ht="18" customHeight="1" x14ac:dyDescent="0.25">
      <c r="A2" s="14" t="s">
        <v>34</v>
      </c>
      <c r="B2" s="14" t="s">
        <v>3</v>
      </c>
      <c r="C2" s="14">
        <v>56</v>
      </c>
      <c r="D2" s="13" t="s">
        <v>53</v>
      </c>
      <c r="E2" s="12">
        <v>339700</v>
      </c>
    </row>
    <row r="3" spans="1:7" ht="18" customHeight="1" x14ac:dyDescent="0.25">
      <c r="A3" s="14" t="s">
        <v>34</v>
      </c>
      <c r="B3" s="14" t="s">
        <v>3</v>
      </c>
      <c r="C3" s="14">
        <v>15</v>
      </c>
      <c r="D3" s="13" t="s">
        <v>54</v>
      </c>
      <c r="E3" s="12">
        <v>15246</v>
      </c>
    </row>
    <row r="4" spans="1:7" ht="18" customHeight="1" x14ac:dyDescent="0.25">
      <c r="A4" s="14" t="s">
        <v>34</v>
      </c>
      <c r="B4" s="14" t="s">
        <v>3</v>
      </c>
      <c r="C4" s="14">
        <v>648</v>
      </c>
      <c r="D4" s="13" t="s">
        <v>55</v>
      </c>
      <c r="E4" s="12">
        <v>3878172</v>
      </c>
      <c r="F4" s="20"/>
      <c r="G4" s="20"/>
    </row>
    <row r="5" spans="1:7" ht="18" customHeight="1" x14ac:dyDescent="0.25">
      <c r="A5" s="14" t="s">
        <v>35</v>
      </c>
      <c r="B5" s="14" t="s">
        <v>36</v>
      </c>
      <c r="C5" s="14">
        <v>596</v>
      </c>
      <c r="D5" s="13" t="s">
        <v>53</v>
      </c>
      <c r="E5" s="12">
        <v>3401796</v>
      </c>
    </row>
    <row r="6" spans="1:7" ht="18" customHeight="1" x14ac:dyDescent="0.25">
      <c r="A6" s="14" t="s">
        <v>35</v>
      </c>
      <c r="B6" s="14" t="s">
        <v>36</v>
      </c>
      <c r="C6" s="14">
        <v>259</v>
      </c>
      <c r="D6" s="13" t="s">
        <v>54</v>
      </c>
      <c r="E6" s="12">
        <v>542090</v>
      </c>
    </row>
    <row r="7" spans="1:7" ht="18" customHeight="1" x14ac:dyDescent="0.25">
      <c r="A7" s="14" t="s">
        <v>35</v>
      </c>
      <c r="B7" s="14" t="s">
        <v>36</v>
      </c>
      <c r="C7" s="14">
        <v>4720</v>
      </c>
      <c r="D7" s="13" t="s">
        <v>55</v>
      </c>
      <c r="E7" s="12">
        <v>33312452</v>
      </c>
    </row>
    <row r="8" spans="1:7" ht="18" customHeight="1" x14ac:dyDescent="0.25">
      <c r="A8" s="14" t="s">
        <v>35</v>
      </c>
      <c r="B8" s="14" t="s">
        <v>37</v>
      </c>
      <c r="C8" s="14">
        <v>1106</v>
      </c>
      <c r="D8" s="13" t="s">
        <v>53</v>
      </c>
      <c r="E8" s="12">
        <v>3700862</v>
      </c>
    </row>
    <row r="9" spans="1:7" ht="18" customHeight="1" x14ac:dyDescent="0.25">
      <c r="A9" s="14" t="s">
        <v>35</v>
      </c>
      <c r="B9" s="14" t="s">
        <v>37</v>
      </c>
      <c r="C9" s="14">
        <v>669</v>
      </c>
      <c r="D9" s="13" t="s">
        <v>54</v>
      </c>
      <c r="E9" s="12">
        <v>1054684</v>
      </c>
    </row>
    <row r="10" spans="1:7" ht="18" customHeight="1" x14ac:dyDescent="0.25">
      <c r="A10" s="14" t="s">
        <v>35</v>
      </c>
      <c r="B10" s="14" t="s">
        <v>37</v>
      </c>
      <c r="C10" s="14">
        <v>8816</v>
      </c>
      <c r="D10" s="13" t="s">
        <v>55</v>
      </c>
      <c r="E10" s="12">
        <v>53463668</v>
      </c>
    </row>
    <row r="11" spans="1:7" ht="18" customHeight="1" x14ac:dyDescent="0.25">
      <c r="A11" s="14" t="s">
        <v>38</v>
      </c>
      <c r="B11" s="14" t="s">
        <v>4</v>
      </c>
      <c r="C11" s="14">
        <v>735</v>
      </c>
      <c r="D11" s="13" t="s">
        <v>53</v>
      </c>
      <c r="E11" s="12">
        <v>2535824</v>
      </c>
    </row>
    <row r="12" spans="1:7" ht="18" customHeight="1" x14ac:dyDescent="0.25">
      <c r="A12" s="14" t="s">
        <v>38</v>
      </c>
      <c r="B12" s="14" t="s">
        <v>4</v>
      </c>
      <c r="C12" s="14">
        <v>398</v>
      </c>
      <c r="D12" s="13" t="s">
        <v>54</v>
      </c>
      <c r="E12" s="12">
        <v>454356</v>
      </c>
    </row>
    <row r="13" spans="1:7" ht="18" customHeight="1" x14ac:dyDescent="0.25">
      <c r="A13" s="14" t="s">
        <v>38</v>
      </c>
      <c r="B13" s="14" t="s">
        <v>4</v>
      </c>
      <c r="C13" s="14">
        <v>7528</v>
      </c>
      <c r="D13" s="13" t="s">
        <v>55</v>
      </c>
      <c r="E13" s="12">
        <v>44110620</v>
      </c>
    </row>
    <row r="14" spans="1:7" ht="18" customHeight="1" x14ac:dyDescent="0.25">
      <c r="A14" s="14" t="s">
        <v>39</v>
      </c>
      <c r="B14" s="14" t="s">
        <v>40</v>
      </c>
      <c r="C14" s="14">
        <v>159</v>
      </c>
      <c r="D14" s="13" t="s">
        <v>53</v>
      </c>
      <c r="E14" s="12">
        <v>914523</v>
      </c>
    </row>
    <row r="15" spans="1:7" ht="18" customHeight="1" x14ac:dyDescent="0.25">
      <c r="A15" s="14" t="s">
        <v>39</v>
      </c>
      <c r="B15" s="14" t="s">
        <v>40</v>
      </c>
      <c r="C15" s="14">
        <v>79</v>
      </c>
      <c r="D15" s="13" t="s">
        <v>54</v>
      </c>
      <c r="E15" s="12">
        <v>170253</v>
      </c>
    </row>
    <row r="16" spans="1:7" ht="18" customHeight="1" x14ac:dyDescent="0.25">
      <c r="A16" s="14" t="s">
        <v>39</v>
      </c>
      <c r="B16" s="14" t="s">
        <v>40</v>
      </c>
      <c r="C16" s="14">
        <v>1603</v>
      </c>
      <c r="D16" s="13" t="s">
        <v>55</v>
      </c>
      <c r="E16" s="12">
        <v>11651083</v>
      </c>
    </row>
    <row r="17" spans="1:5" ht="18" customHeight="1" x14ac:dyDescent="0.25">
      <c r="A17" s="14" t="s">
        <v>41</v>
      </c>
      <c r="B17" s="14" t="s">
        <v>6</v>
      </c>
      <c r="C17" s="14">
        <v>721</v>
      </c>
      <c r="D17" s="13" t="s">
        <v>53</v>
      </c>
      <c r="E17" s="12">
        <v>3629899</v>
      </c>
    </row>
    <row r="18" spans="1:5" ht="18" customHeight="1" x14ac:dyDescent="0.25">
      <c r="A18" s="14" t="s">
        <v>41</v>
      </c>
      <c r="B18" s="14" t="s">
        <v>6</v>
      </c>
      <c r="C18" s="14">
        <v>276</v>
      </c>
      <c r="D18" s="13" t="s">
        <v>54</v>
      </c>
      <c r="E18" s="12">
        <v>534496</v>
      </c>
    </row>
    <row r="19" spans="1:5" ht="18" customHeight="1" x14ac:dyDescent="0.25">
      <c r="A19" s="14" t="s">
        <v>41</v>
      </c>
      <c r="B19" s="14" t="s">
        <v>6</v>
      </c>
      <c r="C19" s="14">
        <v>7015</v>
      </c>
      <c r="D19" s="13" t="s">
        <v>55</v>
      </c>
      <c r="E19" s="12">
        <v>48723347</v>
      </c>
    </row>
    <row r="20" spans="1:5" ht="18" customHeight="1" x14ac:dyDescent="0.25">
      <c r="A20" s="14" t="s">
        <v>42</v>
      </c>
      <c r="B20" s="14" t="s">
        <v>7</v>
      </c>
      <c r="C20" s="14">
        <v>316</v>
      </c>
      <c r="D20" s="13" t="s">
        <v>53</v>
      </c>
      <c r="E20" s="12">
        <v>1520195</v>
      </c>
    </row>
    <row r="21" spans="1:5" ht="18" customHeight="1" x14ac:dyDescent="0.25">
      <c r="A21" s="14" t="s">
        <v>42</v>
      </c>
      <c r="B21" s="14" t="s">
        <v>7</v>
      </c>
      <c r="C21" s="14">
        <v>152</v>
      </c>
      <c r="D21" s="13" t="s">
        <v>54</v>
      </c>
      <c r="E21" s="12">
        <v>300005</v>
      </c>
    </row>
    <row r="22" spans="1:5" ht="18" customHeight="1" x14ac:dyDescent="0.25">
      <c r="A22" s="14" t="s">
        <v>42</v>
      </c>
      <c r="B22" s="14" t="s">
        <v>7</v>
      </c>
      <c r="C22" s="14">
        <v>2479</v>
      </c>
      <c r="D22" s="13" t="s">
        <v>55</v>
      </c>
      <c r="E22" s="12">
        <v>17441441</v>
      </c>
    </row>
    <row r="23" spans="1:5" ht="18" customHeight="1" x14ac:dyDescent="0.25">
      <c r="A23" s="14" t="s">
        <v>42</v>
      </c>
      <c r="B23" s="14" t="s">
        <v>8</v>
      </c>
      <c r="C23" s="14">
        <v>10759</v>
      </c>
      <c r="D23" s="13" t="s">
        <v>53</v>
      </c>
      <c r="E23" s="12">
        <v>55439724</v>
      </c>
    </row>
    <row r="24" spans="1:5" ht="18" customHeight="1" x14ac:dyDescent="0.25">
      <c r="A24" s="14" t="s">
        <v>42</v>
      </c>
      <c r="B24" s="14" t="s">
        <v>8</v>
      </c>
      <c r="C24" s="14">
        <v>2904</v>
      </c>
      <c r="D24" s="13" t="s">
        <v>54</v>
      </c>
      <c r="E24" s="12">
        <v>7660489</v>
      </c>
    </row>
    <row r="25" spans="1:5" ht="18" customHeight="1" x14ac:dyDescent="0.25">
      <c r="A25" s="14" t="s">
        <v>42</v>
      </c>
      <c r="B25" s="14" t="s">
        <v>8</v>
      </c>
      <c r="C25" s="14">
        <v>197591</v>
      </c>
      <c r="D25" s="13" t="s">
        <v>55</v>
      </c>
      <c r="E25" s="12">
        <v>1058861695</v>
      </c>
    </row>
    <row r="26" spans="1:5" ht="18" customHeight="1" x14ac:dyDescent="0.25">
      <c r="A26" s="14" t="s">
        <v>42</v>
      </c>
      <c r="B26" s="14" t="s">
        <v>9</v>
      </c>
      <c r="C26" s="14">
        <v>901</v>
      </c>
      <c r="D26" s="13" t="s">
        <v>53</v>
      </c>
      <c r="E26" s="12">
        <v>5138381</v>
      </c>
    </row>
    <row r="27" spans="1:5" ht="18" customHeight="1" x14ac:dyDescent="0.25">
      <c r="A27" s="14" t="s">
        <v>42</v>
      </c>
      <c r="B27" s="14" t="s">
        <v>9</v>
      </c>
      <c r="C27" s="14">
        <v>320</v>
      </c>
      <c r="D27" s="13" t="s">
        <v>54</v>
      </c>
      <c r="E27" s="12">
        <v>515142</v>
      </c>
    </row>
    <row r="28" spans="1:5" ht="18" customHeight="1" x14ac:dyDescent="0.25">
      <c r="A28" s="14" t="s">
        <v>42</v>
      </c>
      <c r="B28" s="14" t="s">
        <v>9</v>
      </c>
      <c r="C28" s="14">
        <v>9112</v>
      </c>
      <c r="D28" s="13" t="s">
        <v>55</v>
      </c>
      <c r="E28" s="12">
        <v>58701794</v>
      </c>
    </row>
    <row r="29" spans="1:5" ht="18" customHeight="1" x14ac:dyDescent="0.25">
      <c r="A29" s="14" t="s">
        <v>43</v>
      </c>
      <c r="B29" s="14" t="s">
        <v>10</v>
      </c>
      <c r="C29" s="14">
        <v>276</v>
      </c>
      <c r="D29" s="13" t="s">
        <v>53</v>
      </c>
      <c r="E29" s="12">
        <v>2168092</v>
      </c>
    </row>
    <row r="30" spans="1:5" ht="18" customHeight="1" x14ac:dyDescent="0.25">
      <c r="A30" s="14" t="s">
        <v>43</v>
      </c>
      <c r="B30" s="14" t="s">
        <v>10</v>
      </c>
      <c r="C30" s="14">
        <v>52</v>
      </c>
      <c r="D30" s="13" t="s">
        <v>54</v>
      </c>
      <c r="E30" s="12">
        <v>172657</v>
      </c>
    </row>
    <row r="31" spans="1:5" ht="18" customHeight="1" x14ac:dyDescent="0.25">
      <c r="A31" s="14" t="s">
        <v>43</v>
      </c>
      <c r="B31" s="14" t="s">
        <v>10</v>
      </c>
      <c r="C31" s="14">
        <v>2017</v>
      </c>
      <c r="D31" s="13" t="s">
        <v>55</v>
      </c>
      <c r="E31" s="12">
        <v>15598750</v>
      </c>
    </row>
    <row r="32" spans="1:5" ht="18" customHeight="1" x14ac:dyDescent="0.25">
      <c r="A32" s="14" t="s">
        <v>44</v>
      </c>
      <c r="B32" s="14" t="s">
        <v>11</v>
      </c>
      <c r="C32" s="14">
        <v>793</v>
      </c>
      <c r="D32" s="13" t="s">
        <v>53</v>
      </c>
      <c r="E32" s="12">
        <v>4801292</v>
      </c>
    </row>
    <row r="33" spans="1:5" ht="18" customHeight="1" x14ac:dyDescent="0.25">
      <c r="A33" s="14" t="s">
        <v>44</v>
      </c>
      <c r="B33" s="14" t="s">
        <v>11</v>
      </c>
      <c r="C33" s="14">
        <v>254</v>
      </c>
      <c r="D33" s="13" t="s">
        <v>54</v>
      </c>
      <c r="E33" s="12">
        <v>487895</v>
      </c>
    </row>
    <row r="34" spans="1:5" ht="18" customHeight="1" x14ac:dyDescent="0.25">
      <c r="A34" s="14" t="s">
        <v>44</v>
      </c>
      <c r="B34" s="14" t="s">
        <v>11</v>
      </c>
      <c r="C34" s="14">
        <v>9694</v>
      </c>
      <c r="D34" s="13" t="s">
        <v>55</v>
      </c>
      <c r="E34" s="12">
        <v>66235811</v>
      </c>
    </row>
    <row r="35" spans="1:5" ht="18" customHeight="1" x14ac:dyDescent="0.25">
      <c r="A35" s="14" t="s">
        <v>45</v>
      </c>
      <c r="B35" s="14" t="s">
        <v>12</v>
      </c>
      <c r="C35" s="14">
        <v>363</v>
      </c>
      <c r="D35" s="13" t="s">
        <v>53</v>
      </c>
      <c r="E35" s="12">
        <v>2215639</v>
      </c>
    </row>
    <row r="36" spans="1:5" ht="18" customHeight="1" x14ac:dyDescent="0.25">
      <c r="A36" s="14" t="s">
        <v>45</v>
      </c>
      <c r="B36" s="14" t="s">
        <v>12</v>
      </c>
      <c r="C36" s="14">
        <v>146</v>
      </c>
      <c r="D36" s="13" t="s">
        <v>54</v>
      </c>
      <c r="E36" s="12">
        <v>218230</v>
      </c>
    </row>
    <row r="37" spans="1:5" ht="18" customHeight="1" x14ac:dyDescent="0.25">
      <c r="A37" s="14" t="s">
        <v>45</v>
      </c>
      <c r="B37" s="14" t="s">
        <v>12</v>
      </c>
      <c r="C37" s="14">
        <v>4210</v>
      </c>
      <c r="D37" s="13" t="s">
        <v>55</v>
      </c>
      <c r="E37" s="12">
        <v>29600809</v>
      </c>
    </row>
    <row r="38" spans="1:5" ht="18" customHeight="1" x14ac:dyDescent="0.25">
      <c r="A38" s="14" t="s">
        <v>46</v>
      </c>
      <c r="B38" s="14" t="s">
        <v>13</v>
      </c>
      <c r="C38" s="14">
        <v>114</v>
      </c>
      <c r="D38" s="13" t="s">
        <v>53</v>
      </c>
      <c r="E38" s="12">
        <v>877080</v>
      </c>
    </row>
    <row r="39" spans="1:5" ht="18" customHeight="1" x14ac:dyDescent="0.25">
      <c r="A39" s="14" t="s">
        <v>46</v>
      </c>
      <c r="B39" s="14" t="s">
        <v>13</v>
      </c>
      <c r="C39" s="14">
        <v>55</v>
      </c>
      <c r="D39" s="13" t="s">
        <v>54</v>
      </c>
      <c r="E39" s="12">
        <v>284717</v>
      </c>
    </row>
    <row r="40" spans="1:5" ht="18" customHeight="1" x14ac:dyDescent="0.25">
      <c r="A40" s="14" t="s">
        <v>46</v>
      </c>
      <c r="B40" s="14" t="s">
        <v>13</v>
      </c>
      <c r="C40" s="14">
        <v>1055</v>
      </c>
      <c r="D40" s="13" t="s">
        <v>55</v>
      </c>
      <c r="E40" s="12">
        <v>8183203</v>
      </c>
    </row>
    <row r="41" spans="1:5" ht="18" customHeight="1" x14ac:dyDescent="0.25">
      <c r="A41" s="14" t="s">
        <v>47</v>
      </c>
      <c r="B41" s="14" t="s">
        <v>14</v>
      </c>
      <c r="C41" s="14">
        <v>1944</v>
      </c>
      <c r="D41" s="13" t="s">
        <v>53</v>
      </c>
      <c r="E41" s="12">
        <v>10546623</v>
      </c>
    </row>
    <row r="42" spans="1:5" ht="18" customHeight="1" x14ac:dyDescent="0.25">
      <c r="A42" s="14" t="s">
        <v>47</v>
      </c>
      <c r="B42" s="14" t="s">
        <v>14</v>
      </c>
      <c r="C42" s="14">
        <v>784</v>
      </c>
      <c r="D42" s="13" t="s">
        <v>54</v>
      </c>
      <c r="E42" s="12">
        <v>1155694</v>
      </c>
    </row>
    <row r="43" spans="1:5" ht="18" customHeight="1" x14ac:dyDescent="0.25">
      <c r="A43" s="14" t="s">
        <v>47</v>
      </c>
      <c r="B43" s="14" t="s">
        <v>14</v>
      </c>
      <c r="C43" s="14">
        <v>20001</v>
      </c>
      <c r="D43" s="13" t="s">
        <v>55</v>
      </c>
      <c r="E43" s="12">
        <v>131704820</v>
      </c>
    </row>
    <row r="44" spans="1:5" ht="18" customHeight="1" x14ac:dyDescent="0.25">
      <c r="A44" s="14" t="s">
        <v>48</v>
      </c>
      <c r="B44" s="14" t="s">
        <v>15</v>
      </c>
      <c r="C44" s="14">
        <v>92</v>
      </c>
      <c r="D44" s="13" t="s">
        <v>53</v>
      </c>
      <c r="E44" s="12">
        <v>359324</v>
      </c>
    </row>
    <row r="45" spans="1:5" ht="18" customHeight="1" x14ac:dyDescent="0.25">
      <c r="A45" s="14" t="s">
        <v>48</v>
      </c>
      <c r="B45" s="14" t="s">
        <v>15</v>
      </c>
      <c r="C45" s="14">
        <v>60</v>
      </c>
      <c r="D45" s="13" t="s">
        <v>54</v>
      </c>
      <c r="E45" s="12">
        <v>106541</v>
      </c>
    </row>
    <row r="46" spans="1:5" ht="18" customHeight="1" x14ac:dyDescent="0.25">
      <c r="A46" s="14" t="s">
        <v>48</v>
      </c>
      <c r="B46" s="14" t="s">
        <v>15</v>
      </c>
      <c r="C46" s="14">
        <v>1076</v>
      </c>
      <c r="D46" s="13" t="s">
        <v>55</v>
      </c>
      <c r="E46" s="12">
        <v>7862835</v>
      </c>
    </row>
    <row r="47" spans="1:5" ht="18" customHeight="1" x14ac:dyDescent="0.25">
      <c r="A47" s="19" t="s">
        <v>16</v>
      </c>
      <c r="B47" s="18"/>
      <c r="C47" s="18">
        <f>SUM(C2:C46)</f>
        <v>302919</v>
      </c>
      <c r="D47" s="18" t="s">
        <v>56</v>
      </c>
      <c r="E47" s="18">
        <f>SUM(E2:E46)</f>
        <v>1700591949</v>
      </c>
    </row>
    <row r="49" spans="3:5" ht="18" customHeight="1" x14ac:dyDescent="0.25">
      <c r="C49" s="21"/>
      <c r="D49" s="21"/>
      <c r="E49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3D1C-94E0-4F98-86D6-34747BE0F715}">
  <dimension ref="A1:E22"/>
  <sheetViews>
    <sheetView workbookViewId="0">
      <selection activeCell="B3" sqref="B3"/>
    </sheetView>
  </sheetViews>
  <sheetFormatPr defaultRowHeight="15" x14ac:dyDescent="0.25"/>
  <cols>
    <col min="1" max="1" width="22.28515625" style="22" customWidth="1"/>
    <col min="2" max="2" width="20.5703125" style="22" customWidth="1"/>
    <col min="3" max="3" width="22.42578125" style="22" customWidth="1"/>
    <col min="4" max="4" width="19.42578125" style="22" customWidth="1"/>
    <col min="5" max="5" width="18.28515625" style="22" customWidth="1"/>
    <col min="6" max="16384" width="9.140625" style="22"/>
  </cols>
  <sheetData>
    <row r="1" spans="1:5" x14ac:dyDescent="0.25">
      <c r="A1" s="24" t="s">
        <v>1</v>
      </c>
      <c r="B1" s="38">
        <v>45566</v>
      </c>
      <c r="C1" s="38">
        <v>45597</v>
      </c>
      <c r="D1" s="38">
        <v>45627</v>
      </c>
      <c r="E1" s="24" t="s">
        <v>57</v>
      </c>
    </row>
    <row r="2" spans="1:5" x14ac:dyDescent="0.25">
      <c r="A2" s="37" t="s">
        <v>18</v>
      </c>
      <c r="B2" s="37" t="s">
        <v>0</v>
      </c>
      <c r="C2" s="37" t="s">
        <v>0</v>
      </c>
      <c r="D2" s="37" t="s">
        <v>0</v>
      </c>
      <c r="E2" s="36" t="s">
        <v>58</v>
      </c>
    </row>
    <row r="3" spans="1:5" x14ac:dyDescent="0.25">
      <c r="A3" s="29" t="s">
        <v>3</v>
      </c>
      <c r="B3" s="17">
        <v>339700</v>
      </c>
      <c r="C3" s="17">
        <v>15246</v>
      </c>
      <c r="D3" s="17">
        <v>3878172</v>
      </c>
      <c r="E3" s="28">
        <f>SUM(B3:D3)</f>
        <v>4233118</v>
      </c>
    </row>
    <row r="4" spans="1:5" x14ac:dyDescent="0.25">
      <c r="A4" s="29" t="s">
        <v>19</v>
      </c>
      <c r="B4" s="17">
        <v>3700862</v>
      </c>
      <c r="C4" s="17">
        <v>1054684</v>
      </c>
      <c r="D4" s="17">
        <v>53463668</v>
      </c>
      <c r="E4" s="28">
        <f>SUM(B4:D4)</f>
        <v>58219214</v>
      </c>
    </row>
    <row r="5" spans="1:5" x14ac:dyDescent="0.25">
      <c r="A5" s="29" t="s">
        <v>20</v>
      </c>
      <c r="B5" s="17">
        <v>55439724</v>
      </c>
      <c r="C5" s="17">
        <v>7660489</v>
      </c>
      <c r="D5" s="17">
        <v>1058861695</v>
      </c>
      <c r="E5" s="28">
        <f>SUM(B5:D5)</f>
        <v>1121961908</v>
      </c>
    </row>
    <row r="6" spans="1:5" x14ac:dyDescent="0.25">
      <c r="A6" s="29" t="s">
        <v>21</v>
      </c>
      <c r="B6" s="17">
        <v>5138381</v>
      </c>
      <c r="C6" s="17">
        <v>515142</v>
      </c>
      <c r="D6" s="17">
        <v>58701794</v>
      </c>
      <c r="E6" s="28">
        <f>SUM(B6:D6)</f>
        <v>64355317</v>
      </c>
    </row>
    <row r="7" spans="1:5" x14ac:dyDescent="0.25">
      <c r="A7" s="29" t="s">
        <v>22</v>
      </c>
      <c r="B7" s="17">
        <v>877080</v>
      </c>
      <c r="C7" s="17">
        <v>284717</v>
      </c>
      <c r="D7" s="17">
        <v>8183203</v>
      </c>
      <c r="E7" s="28">
        <f>SUM(B7:D7)</f>
        <v>9345000</v>
      </c>
    </row>
    <row r="8" spans="1:5" x14ac:dyDescent="0.25">
      <c r="A8" s="34" t="s">
        <v>32</v>
      </c>
      <c r="B8" s="33">
        <f>SUM(B3:B7)</f>
        <v>65495747</v>
      </c>
      <c r="C8" s="33">
        <f>SUM(C3:C7)</f>
        <v>9530278</v>
      </c>
      <c r="D8" s="33">
        <f>SUM(D3:D7)</f>
        <v>1183088532</v>
      </c>
      <c r="E8" s="35">
        <f>SUM(E3:E7)</f>
        <v>1258114557</v>
      </c>
    </row>
    <row r="9" spans="1:5" x14ac:dyDescent="0.25">
      <c r="A9" s="34"/>
      <c r="B9" s="33"/>
      <c r="C9" s="33"/>
      <c r="D9" s="33"/>
      <c r="E9" s="32"/>
    </row>
    <row r="10" spans="1:5" x14ac:dyDescent="0.25">
      <c r="A10" s="31" t="s">
        <v>23</v>
      </c>
      <c r="B10" s="31" t="s">
        <v>0</v>
      </c>
      <c r="C10" s="31" t="s">
        <v>0</v>
      </c>
      <c r="D10" s="31" t="s">
        <v>0</v>
      </c>
      <c r="E10" s="30" t="s">
        <v>58</v>
      </c>
    </row>
    <row r="11" spans="1:5" x14ac:dyDescent="0.25">
      <c r="A11" s="29" t="s">
        <v>24</v>
      </c>
      <c r="B11" s="17">
        <v>3401796</v>
      </c>
      <c r="C11" s="17">
        <v>542090</v>
      </c>
      <c r="D11" s="17">
        <v>33312452</v>
      </c>
      <c r="E11" s="28">
        <f t="shared" ref="E11:E20" si="0">SUM(B11:D11)</f>
        <v>37256338</v>
      </c>
    </row>
    <row r="12" spans="1:5" x14ac:dyDescent="0.25">
      <c r="A12" s="29" t="s">
        <v>25</v>
      </c>
      <c r="B12" s="17">
        <v>2535824</v>
      </c>
      <c r="C12" s="17">
        <v>454356</v>
      </c>
      <c r="D12" s="17">
        <v>44110620</v>
      </c>
      <c r="E12" s="28">
        <f t="shared" si="0"/>
        <v>47100800</v>
      </c>
    </row>
    <row r="13" spans="1:5" x14ac:dyDescent="0.25">
      <c r="A13" s="29" t="s">
        <v>5</v>
      </c>
      <c r="B13" s="17">
        <v>914523</v>
      </c>
      <c r="C13" s="17">
        <v>170253</v>
      </c>
      <c r="D13" s="17">
        <v>11651083</v>
      </c>
      <c r="E13" s="28">
        <f t="shared" si="0"/>
        <v>12735859</v>
      </c>
    </row>
    <row r="14" spans="1:5" x14ac:dyDescent="0.25">
      <c r="A14" s="29" t="s">
        <v>26</v>
      </c>
      <c r="B14" s="17">
        <v>3629899</v>
      </c>
      <c r="C14" s="17">
        <v>534496</v>
      </c>
      <c r="D14" s="17">
        <v>48723347</v>
      </c>
      <c r="E14" s="28">
        <f t="shared" si="0"/>
        <v>52887742</v>
      </c>
    </row>
    <row r="15" spans="1:5" x14ac:dyDescent="0.25">
      <c r="A15" s="29" t="s">
        <v>27</v>
      </c>
      <c r="B15" s="17">
        <v>1520195</v>
      </c>
      <c r="C15" s="17">
        <v>300005</v>
      </c>
      <c r="D15" s="17">
        <v>17441441</v>
      </c>
      <c r="E15" s="28">
        <f t="shared" si="0"/>
        <v>19261641</v>
      </c>
    </row>
    <row r="16" spans="1:5" x14ac:dyDescent="0.25">
      <c r="A16" s="29" t="s">
        <v>10</v>
      </c>
      <c r="B16" s="17">
        <v>2168092</v>
      </c>
      <c r="C16" s="17">
        <v>172657</v>
      </c>
      <c r="D16" s="17">
        <v>15598750</v>
      </c>
      <c r="E16" s="28">
        <f t="shared" si="0"/>
        <v>17939499</v>
      </c>
    </row>
    <row r="17" spans="1:5" x14ac:dyDescent="0.25">
      <c r="A17" s="29" t="s">
        <v>28</v>
      </c>
      <c r="B17" s="17">
        <v>4801292</v>
      </c>
      <c r="C17" s="17">
        <v>487895</v>
      </c>
      <c r="D17" s="17">
        <v>66235811</v>
      </c>
      <c r="E17" s="28">
        <f t="shared" si="0"/>
        <v>71524998</v>
      </c>
    </row>
    <row r="18" spans="1:5" x14ac:dyDescent="0.25">
      <c r="A18" s="29" t="s">
        <v>29</v>
      </c>
      <c r="B18" s="17">
        <v>2215639</v>
      </c>
      <c r="C18" s="17">
        <v>218230</v>
      </c>
      <c r="D18" s="17">
        <v>29600809</v>
      </c>
      <c r="E18" s="28">
        <f t="shared" si="0"/>
        <v>32034678</v>
      </c>
    </row>
    <row r="19" spans="1:5" x14ac:dyDescent="0.25">
      <c r="A19" s="29" t="s">
        <v>30</v>
      </c>
      <c r="B19" s="17">
        <v>10546623</v>
      </c>
      <c r="C19" s="17">
        <v>1155694</v>
      </c>
      <c r="D19" s="17">
        <v>131704820</v>
      </c>
      <c r="E19" s="28">
        <f t="shared" si="0"/>
        <v>143407137</v>
      </c>
    </row>
    <row r="20" spans="1:5" x14ac:dyDescent="0.25">
      <c r="A20" s="29" t="s">
        <v>15</v>
      </c>
      <c r="B20" s="17">
        <v>359324</v>
      </c>
      <c r="C20" s="17">
        <v>106541</v>
      </c>
      <c r="D20" s="17">
        <v>7862835</v>
      </c>
      <c r="E20" s="28">
        <f t="shared" si="0"/>
        <v>8328700</v>
      </c>
    </row>
    <row r="21" spans="1:5" x14ac:dyDescent="0.25">
      <c r="A21" s="27" t="s">
        <v>31</v>
      </c>
      <c r="B21" s="26">
        <f>SUM(B11:B20)</f>
        <v>32093207</v>
      </c>
      <c r="C21" s="26">
        <f>SUM(C11:C20)</f>
        <v>4142217</v>
      </c>
      <c r="D21" s="26">
        <f>SUM(D11:D20)</f>
        <v>406241968</v>
      </c>
      <c r="E21" s="25">
        <f>SUM(E11:E20)</f>
        <v>442477392</v>
      </c>
    </row>
    <row r="22" spans="1:5" x14ac:dyDescent="0.25">
      <c r="A22" s="24" t="s">
        <v>16</v>
      </c>
      <c r="B22" s="23">
        <f>B8+B21</f>
        <v>97588954</v>
      </c>
      <c r="C22" s="23">
        <f>C8+C21</f>
        <v>13672495</v>
      </c>
      <c r="D22" s="23">
        <f>D8+D21</f>
        <v>1589330500</v>
      </c>
      <c r="E22" s="23">
        <f>SUM(B22:D22)</f>
        <v>1700591949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>
      <selection activeCell="E2" sqref="E2:E16"/>
    </sheetView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16" t="s">
        <v>34</v>
      </c>
      <c r="B2" s="16" t="s">
        <v>3</v>
      </c>
      <c r="C2" s="16">
        <v>56</v>
      </c>
      <c r="D2" s="39">
        <v>45566</v>
      </c>
      <c r="E2" s="17">
        <v>339700</v>
      </c>
    </row>
    <row r="3" spans="1:5" x14ac:dyDescent="0.25">
      <c r="A3" s="16" t="s">
        <v>35</v>
      </c>
      <c r="B3" s="16" t="s">
        <v>36</v>
      </c>
      <c r="C3" s="16">
        <v>596</v>
      </c>
      <c r="D3" s="39">
        <v>45566</v>
      </c>
      <c r="E3" s="17">
        <v>3401796</v>
      </c>
    </row>
    <row r="4" spans="1:5" x14ac:dyDescent="0.25">
      <c r="A4" s="16" t="s">
        <v>35</v>
      </c>
      <c r="B4" s="16" t="s">
        <v>37</v>
      </c>
      <c r="C4" s="16">
        <v>1106</v>
      </c>
      <c r="D4" s="39">
        <v>45566</v>
      </c>
      <c r="E4" s="17">
        <v>3700862</v>
      </c>
    </row>
    <row r="5" spans="1:5" x14ac:dyDescent="0.25">
      <c r="A5" s="16" t="s">
        <v>38</v>
      </c>
      <c r="B5" s="16" t="s">
        <v>4</v>
      </c>
      <c r="C5" s="16">
        <v>735</v>
      </c>
      <c r="D5" s="39">
        <v>45566</v>
      </c>
      <c r="E5" s="17">
        <v>2535824</v>
      </c>
    </row>
    <row r="6" spans="1:5" x14ac:dyDescent="0.25">
      <c r="A6" s="16" t="s">
        <v>39</v>
      </c>
      <c r="B6" s="16" t="s">
        <v>40</v>
      </c>
      <c r="C6" s="16">
        <v>159</v>
      </c>
      <c r="D6" s="39">
        <v>45566</v>
      </c>
      <c r="E6" s="17">
        <v>914523</v>
      </c>
    </row>
    <row r="7" spans="1:5" x14ac:dyDescent="0.25">
      <c r="A7" s="16" t="s">
        <v>41</v>
      </c>
      <c r="B7" s="16" t="s">
        <v>6</v>
      </c>
      <c r="C7" s="16">
        <v>721</v>
      </c>
      <c r="D7" s="39">
        <v>45566</v>
      </c>
      <c r="E7" s="17">
        <v>3629899</v>
      </c>
    </row>
    <row r="8" spans="1:5" x14ac:dyDescent="0.25">
      <c r="A8" s="16" t="s">
        <v>42</v>
      </c>
      <c r="B8" s="16" t="s">
        <v>7</v>
      </c>
      <c r="C8" s="16">
        <v>316</v>
      </c>
      <c r="D8" s="39">
        <v>45566</v>
      </c>
      <c r="E8" s="17">
        <v>1520195</v>
      </c>
    </row>
    <row r="9" spans="1:5" x14ac:dyDescent="0.25">
      <c r="A9" s="16" t="s">
        <v>42</v>
      </c>
      <c r="B9" s="16" t="s">
        <v>8</v>
      </c>
      <c r="C9" s="16">
        <v>10759</v>
      </c>
      <c r="D9" s="39">
        <v>45566</v>
      </c>
      <c r="E9" s="17">
        <v>55439724</v>
      </c>
    </row>
    <row r="10" spans="1:5" x14ac:dyDescent="0.25">
      <c r="A10" s="16" t="s">
        <v>42</v>
      </c>
      <c r="B10" s="16" t="s">
        <v>9</v>
      </c>
      <c r="C10" s="16">
        <v>901</v>
      </c>
      <c r="D10" s="39">
        <v>45566</v>
      </c>
      <c r="E10" s="17">
        <v>5138381</v>
      </c>
    </row>
    <row r="11" spans="1:5" x14ac:dyDescent="0.25">
      <c r="A11" s="16" t="s">
        <v>43</v>
      </c>
      <c r="B11" s="16" t="s">
        <v>10</v>
      </c>
      <c r="C11" s="16">
        <v>276</v>
      </c>
      <c r="D11" s="39">
        <v>45566</v>
      </c>
      <c r="E11" s="17">
        <v>2168092</v>
      </c>
    </row>
    <row r="12" spans="1:5" x14ac:dyDescent="0.25">
      <c r="A12" s="16" t="s">
        <v>44</v>
      </c>
      <c r="B12" s="16" t="s">
        <v>11</v>
      </c>
      <c r="C12" s="16">
        <v>793</v>
      </c>
      <c r="D12" s="39">
        <v>45566</v>
      </c>
      <c r="E12" s="17">
        <v>4801292</v>
      </c>
    </row>
    <row r="13" spans="1:5" x14ac:dyDescent="0.25">
      <c r="A13" s="16" t="s">
        <v>45</v>
      </c>
      <c r="B13" s="16" t="s">
        <v>12</v>
      </c>
      <c r="C13" s="16">
        <v>363</v>
      </c>
      <c r="D13" s="39">
        <v>45566</v>
      </c>
      <c r="E13" s="17">
        <v>2215639</v>
      </c>
    </row>
    <row r="14" spans="1:5" x14ac:dyDescent="0.25">
      <c r="A14" s="16" t="s">
        <v>46</v>
      </c>
      <c r="B14" s="16" t="s">
        <v>13</v>
      </c>
      <c r="C14" s="16">
        <v>114</v>
      </c>
      <c r="D14" s="39">
        <v>45566</v>
      </c>
      <c r="E14" s="17">
        <v>877080</v>
      </c>
    </row>
    <row r="15" spans="1:5" x14ac:dyDescent="0.25">
      <c r="A15" s="16" t="s">
        <v>47</v>
      </c>
      <c r="B15" s="16" t="s">
        <v>14</v>
      </c>
      <c r="C15" s="16">
        <v>1944</v>
      </c>
      <c r="D15" s="39">
        <v>45566</v>
      </c>
      <c r="E15" s="17">
        <v>10546623</v>
      </c>
    </row>
    <row r="16" spans="1:5" x14ac:dyDescent="0.25">
      <c r="A16" s="16" t="s">
        <v>48</v>
      </c>
      <c r="B16" s="16" t="s">
        <v>15</v>
      </c>
      <c r="C16" s="16">
        <v>92</v>
      </c>
      <c r="D16" s="39">
        <v>45566</v>
      </c>
      <c r="E16" s="17">
        <v>359324</v>
      </c>
    </row>
    <row r="17" spans="1:5" x14ac:dyDescent="0.25">
      <c r="A17" s="6"/>
      <c r="B17" s="7" t="s">
        <v>16</v>
      </c>
      <c r="C17" s="2">
        <f>SUM(C2:C16)</f>
        <v>18931</v>
      </c>
      <c r="D17" s="3">
        <v>45566</v>
      </c>
      <c r="E17" s="2">
        <f>SUM(E2:E16)</f>
        <v>97588954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>
      <selection activeCell="C17" sqref="C17"/>
    </sheetView>
  </sheetViews>
  <sheetFormatPr defaultRowHeight="15" x14ac:dyDescent="0.25"/>
  <cols>
    <col min="1" max="1" width="20.85546875" customWidth="1"/>
    <col min="2" max="2" width="37.5703125" customWidth="1"/>
    <col min="3" max="3" width="13" style="1" customWidth="1"/>
    <col min="4" max="4" width="11.42578125" style="1" customWidth="1"/>
    <col min="5" max="5" width="17.710937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16" t="s">
        <v>34</v>
      </c>
      <c r="B2" s="16" t="s">
        <v>3</v>
      </c>
      <c r="C2" s="16">
        <v>15</v>
      </c>
      <c r="D2" s="39">
        <v>45597</v>
      </c>
      <c r="E2" s="17">
        <v>15246</v>
      </c>
    </row>
    <row r="3" spans="1:5" x14ac:dyDescent="0.25">
      <c r="A3" s="16" t="s">
        <v>35</v>
      </c>
      <c r="B3" s="16" t="s">
        <v>36</v>
      </c>
      <c r="C3" s="16">
        <v>259</v>
      </c>
      <c r="D3" s="39">
        <v>45597</v>
      </c>
      <c r="E3" s="17">
        <v>542090</v>
      </c>
    </row>
    <row r="4" spans="1:5" x14ac:dyDescent="0.25">
      <c r="A4" s="16" t="s">
        <v>35</v>
      </c>
      <c r="B4" s="16" t="s">
        <v>37</v>
      </c>
      <c r="C4" s="16">
        <v>669</v>
      </c>
      <c r="D4" s="39">
        <v>45597</v>
      </c>
      <c r="E4" s="17">
        <v>1054684</v>
      </c>
    </row>
    <row r="5" spans="1:5" x14ac:dyDescent="0.25">
      <c r="A5" s="16" t="s">
        <v>38</v>
      </c>
      <c r="B5" s="16" t="s">
        <v>4</v>
      </c>
      <c r="C5" s="16">
        <v>398</v>
      </c>
      <c r="D5" s="39">
        <v>45597</v>
      </c>
      <c r="E5" s="17">
        <v>454356</v>
      </c>
    </row>
    <row r="6" spans="1:5" x14ac:dyDescent="0.25">
      <c r="A6" s="16" t="s">
        <v>39</v>
      </c>
      <c r="B6" s="16" t="s">
        <v>40</v>
      </c>
      <c r="C6" s="16">
        <v>79</v>
      </c>
      <c r="D6" s="39">
        <v>45597</v>
      </c>
      <c r="E6" s="17">
        <v>170253</v>
      </c>
    </row>
    <row r="7" spans="1:5" x14ac:dyDescent="0.25">
      <c r="A7" s="16" t="s">
        <v>41</v>
      </c>
      <c r="B7" s="16" t="s">
        <v>6</v>
      </c>
      <c r="C7" s="16">
        <v>276</v>
      </c>
      <c r="D7" s="39">
        <v>45597</v>
      </c>
      <c r="E7" s="17">
        <v>534496</v>
      </c>
    </row>
    <row r="8" spans="1:5" x14ac:dyDescent="0.25">
      <c r="A8" s="16" t="s">
        <v>42</v>
      </c>
      <c r="B8" s="16" t="s">
        <v>7</v>
      </c>
      <c r="C8" s="16">
        <v>152</v>
      </c>
      <c r="D8" s="39">
        <v>45597</v>
      </c>
      <c r="E8" s="17">
        <v>300005</v>
      </c>
    </row>
    <row r="9" spans="1:5" x14ac:dyDescent="0.25">
      <c r="A9" s="16" t="s">
        <v>42</v>
      </c>
      <c r="B9" s="16" t="s">
        <v>8</v>
      </c>
      <c r="C9" s="16">
        <v>2904</v>
      </c>
      <c r="D9" s="39">
        <v>45597</v>
      </c>
      <c r="E9" s="17">
        <v>7660489</v>
      </c>
    </row>
    <row r="10" spans="1:5" x14ac:dyDescent="0.25">
      <c r="A10" s="16" t="s">
        <v>42</v>
      </c>
      <c r="B10" s="16" t="s">
        <v>9</v>
      </c>
      <c r="C10" s="16">
        <v>320</v>
      </c>
      <c r="D10" s="39">
        <v>45597</v>
      </c>
      <c r="E10" s="17">
        <v>515142</v>
      </c>
    </row>
    <row r="11" spans="1:5" x14ac:dyDescent="0.25">
      <c r="A11" s="16" t="s">
        <v>43</v>
      </c>
      <c r="B11" s="16" t="s">
        <v>10</v>
      </c>
      <c r="C11" s="16">
        <v>52</v>
      </c>
      <c r="D11" s="39">
        <v>45597</v>
      </c>
      <c r="E11" s="17">
        <v>172657</v>
      </c>
    </row>
    <row r="12" spans="1:5" x14ac:dyDescent="0.25">
      <c r="A12" s="16" t="s">
        <v>44</v>
      </c>
      <c r="B12" s="16" t="s">
        <v>11</v>
      </c>
      <c r="C12" s="16">
        <v>254</v>
      </c>
      <c r="D12" s="39">
        <v>45597</v>
      </c>
      <c r="E12" s="17">
        <v>487895</v>
      </c>
    </row>
    <row r="13" spans="1:5" x14ac:dyDescent="0.25">
      <c r="A13" s="16" t="s">
        <v>45</v>
      </c>
      <c r="B13" s="16" t="s">
        <v>12</v>
      </c>
      <c r="C13" s="16">
        <v>146</v>
      </c>
      <c r="D13" s="39">
        <v>45597</v>
      </c>
      <c r="E13" s="17">
        <v>218230</v>
      </c>
    </row>
    <row r="14" spans="1:5" x14ac:dyDescent="0.25">
      <c r="A14" s="16" t="s">
        <v>46</v>
      </c>
      <c r="B14" s="16" t="s">
        <v>13</v>
      </c>
      <c r="C14" s="16">
        <v>55</v>
      </c>
      <c r="D14" s="39">
        <v>45597</v>
      </c>
      <c r="E14" s="17">
        <v>284717</v>
      </c>
    </row>
    <row r="15" spans="1:5" x14ac:dyDescent="0.25">
      <c r="A15" s="16" t="s">
        <v>47</v>
      </c>
      <c r="B15" s="16" t="s">
        <v>14</v>
      </c>
      <c r="C15" s="16">
        <v>784</v>
      </c>
      <c r="D15" s="39">
        <v>45597</v>
      </c>
      <c r="E15" s="17">
        <v>1155694</v>
      </c>
    </row>
    <row r="16" spans="1:5" x14ac:dyDescent="0.25">
      <c r="A16" s="16" t="s">
        <v>48</v>
      </c>
      <c r="B16" s="16" t="s">
        <v>15</v>
      </c>
      <c r="C16" s="16">
        <v>60</v>
      </c>
      <c r="D16" s="39">
        <v>45597</v>
      </c>
      <c r="E16" s="17">
        <v>106541</v>
      </c>
    </row>
    <row r="17" spans="1:5" x14ac:dyDescent="0.25">
      <c r="A17" s="6"/>
      <c r="B17" s="6" t="s">
        <v>16</v>
      </c>
      <c r="C17" s="2">
        <f>SUM(C2:C16)</f>
        <v>6423</v>
      </c>
      <c r="D17" s="3">
        <v>45597</v>
      </c>
      <c r="E17" s="2">
        <f>SUM(E2:E16)</f>
        <v>13672495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G21"/>
  <sheetViews>
    <sheetView workbookViewId="0">
      <selection activeCell="T22" sqref="T22"/>
    </sheetView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  <col min="7" max="7" width="12.28515625" bestFit="1" customWidth="1"/>
  </cols>
  <sheetData>
    <row r="1" spans="1:5" x14ac:dyDescent="0.25">
      <c r="A1" s="4" t="s">
        <v>33</v>
      </c>
      <c r="B1" s="5" t="s">
        <v>2</v>
      </c>
      <c r="C1" s="5" t="s">
        <v>17</v>
      </c>
      <c r="D1" s="5" t="s">
        <v>1</v>
      </c>
      <c r="E1" s="5" t="s">
        <v>0</v>
      </c>
    </row>
    <row r="2" spans="1:5" x14ac:dyDescent="0.25">
      <c r="A2" s="16" t="s">
        <v>34</v>
      </c>
      <c r="B2" s="16" t="s">
        <v>3</v>
      </c>
      <c r="C2" s="16">
        <v>648</v>
      </c>
      <c r="D2" s="39">
        <v>45627</v>
      </c>
      <c r="E2" s="17">
        <v>3878172</v>
      </c>
    </row>
    <row r="3" spans="1:5" x14ac:dyDescent="0.25">
      <c r="A3" s="16" t="s">
        <v>35</v>
      </c>
      <c r="B3" s="16" t="s">
        <v>36</v>
      </c>
      <c r="C3" s="16">
        <v>4720</v>
      </c>
      <c r="D3" s="39">
        <v>45627</v>
      </c>
      <c r="E3" s="17">
        <v>33312452</v>
      </c>
    </row>
    <row r="4" spans="1:5" x14ac:dyDescent="0.25">
      <c r="A4" s="16" t="s">
        <v>35</v>
      </c>
      <c r="B4" s="16" t="s">
        <v>37</v>
      </c>
      <c r="C4" s="16">
        <v>8816</v>
      </c>
      <c r="D4" s="39">
        <v>45627</v>
      </c>
      <c r="E4" s="17">
        <v>53463668</v>
      </c>
    </row>
    <row r="5" spans="1:5" x14ac:dyDescent="0.25">
      <c r="A5" s="16" t="s">
        <v>38</v>
      </c>
      <c r="B5" s="16" t="s">
        <v>4</v>
      </c>
      <c r="C5" s="16">
        <v>7528</v>
      </c>
      <c r="D5" s="39">
        <v>45627</v>
      </c>
      <c r="E5" s="17">
        <v>44110620</v>
      </c>
    </row>
    <row r="6" spans="1:5" x14ac:dyDescent="0.25">
      <c r="A6" s="16" t="s">
        <v>39</v>
      </c>
      <c r="B6" s="16" t="s">
        <v>40</v>
      </c>
      <c r="C6" s="16">
        <v>1603</v>
      </c>
      <c r="D6" s="39">
        <v>45627</v>
      </c>
      <c r="E6" s="17">
        <v>11651083</v>
      </c>
    </row>
    <row r="7" spans="1:5" x14ac:dyDescent="0.25">
      <c r="A7" s="16" t="s">
        <v>41</v>
      </c>
      <c r="B7" s="16" t="s">
        <v>6</v>
      </c>
      <c r="C7" s="16">
        <v>7015</v>
      </c>
      <c r="D7" s="39">
        <v>45627</v>
      </c>
      <c r="E7" s="17">
        <v>48723347</v>
      </c>
    </row>
    <row r="8" spans="1:5" x14ac:dyDescent="0.25">
      <c r="A8" s="16" t="s">
        <v>42</v>
      </c>
      <c r="B8" s="16" t="s">
        <v>7</v>
      </c>
      <c r="C8" s="16">
        <v>2479</v>
      </c>
      <c r="D8" s="39">
        <v>45627</v>
      </c>
      <c r="E8" s="17">
        <v>17441441</v>
      </c>
    </row>
    <row r="9" spans="1:5" x14ac:dyDescent="0.25">
      <c r="A9" s="16" t="s">
        <v>42</v>
      </c>
      <c r="B9" s="16" t="s">
        <v>8</v>
      </c>
      <c r="C9" s="16">
        <v>197591</v>
      </c>
      <c r="D9" s="39">
        <v>45627</v>
      </c>
      <c r="E9" s="17">
        <v>1058861695</v>
      </c>
    </row>
    <row r="10" spans="1:5" x14ac:dyDescent="0.25">
      <c r="A10" s="16" t="s">
        <v>42</v>
      </c>
      <c r="B10" s="16" t="s">
        <v>9</v>
      </c>
      <c r="C10" s="16">
        <v>9112</v>
      </c>
      <c r="D10" s="39">
        <v>45627</v>
      </c>
      <c r="E10" s="17">
        <v>58701794</v>
      </c>
    </row>
    <row r="11" spans="1:5" x14ac:dyDescent="0.25">
      <c r="A11" s="16" t="s">
        <v>43</v>
      </c>
      <c r="B11" s="16" t="s">
        <v>10</v>
      </c>
      <c r="C11" s="16">
        <v>2017</v>
      </c>
      <c r="D11" s="39">
        <v>45627</v>
      </c>
      <c r="E11" s="17">
        <v>15598750</v>
      </c>
    </row>
    <row r="12" spans="1:5" x14ac:dyDescent="0.25">
      <c r="A12" s="16" t="s">
        <v>44</v>
      </c>
      <c r="B12" s="16" t="s">
        <v>11</v>
      </c>
      <c r="C12" s="16">
        <v>9694</v>
      </c>
      <c r="D12" s="39">
        <v>45627</v>
      </c>
      <c r="E12" s="17">
        <v>66235811</v>
      </c>
    </row>
    <row r="13" spans="1:5" x14ac:dyDescent="0.25">
      <c r="A13" s="16" t="s">
        <v>45</v>
      </c>
      <c r="B13" s="16" t="s">
        <v>12</v>
      </c>
      <c r="C13" s="16">
        <v>4210</v>
      </c>
      <c r="D13" s="39">
        <v>45627</v>
      </c>
      <c r="E13" s="17">
        <v>29600809</v>
      </c>
    </row>
    <row r="14" spans="1:5" x14ac:dyDescent="0.25">
      <c r="A14" s="16" t="s">
        <v>46</v>
      </c>
      <c r="B14" s="16" t="s">
        <v>13</v>
      </c>
      <c r="C14" s="16">
        <v>1055</v>
      </c>
      <c r="D14" s="39">
        <v>45627</v>
      </c>
      <c r="E14" s="17">
        <v>8183203</v>
      </c>
    </row>
    <row r="15" spans="1:5" x14ac:dyDescent="0.25">
      <c r="A15" s="16" t="s">
        <v>47</v>
      </c>
      <c r="B15" s="16" t="s">
        <v>14</v>
      </c>
      <c r="C15" s="16">
        <v>20001</v>
      </c>
      <c r="D15" s="39">
        <v>45627</v>
      </c>
      <c r="E15" s="17">
        <v>131704820</v>
      </c>
    </row>
    <row r="16" spans="1:5" x14ac:dyDescent="0.25">
      <c r="A16" s="16" t="s">
        <v>48</v>
      </c>
      <c r="B16" s="16" t="s">
        <v>15</v>
      </c>
      <c r="C16" s="16">
        <v>1076</v>
      </c>
      <c r="D16" s="39">
        <v>45627</v>
      </c>
      <c r="E16" s="17">
        <v>7862835</v>
      </c>
    </row>
    <row r="17" spans="1:7" x14ac:dyDescent="0.25">
      <c r="A17" s="6"/>
      <c r="B17" s="7" t="s">
        <v>16</v>
      </c>
      <c r="C17" s="2">
        <f>SUM(C2:C16)</f>
        <v>277565</v>
      </c>
      <c r="D17" s="3">
        <v>45627</v>
      </c>
      <c r="E17" s="2">
        <f>SUM(E2:E16)</f>
        <v>1589330500</v>
      </c>
    </row>
    <row r="19" spans="1:7" x14ac:dyDescent="0.25">
      <c r="E19" s="9"/>
      <c r="F19" s="9"/>
      <c r="G19" s="9"/>
    </row>
    <row r="21" spans="1:7" x14ac:dyDescent="0.25">
      <c r="E2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Q4-2024</vt:lpstr>
      <vt:lpstr>fördelning per trad &amp; fond</vt:lpstr>
      <vt:lpstr>Okt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cp:lastPrinted>2023-04-26T08:43:09Z</cp:lastPrinted>
  <dcterms:created xsi:type="dcterms:W3CDTF">2023-04-24T13:37:41Z</dcterms:created>
  <dcterms:modified xsi:type="dcterms:W3CDTF">2025-01-15T07:21:40Z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